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3.jpg" ContentType="image/jpe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BACKUP\Dokumen Program ganjil 2021-2022\KUMPULAN BAP, ABSEN,  NILAI\SEMESTER 3\KDPK\"/>
    </mc:Choice>
  </mc:AlternateContent>
  <xr:revisionPtr revIDLastSave="0" documentId="8_{E3BCC6A3-D3A2-42A0-B9C7-55513E09CE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aktikum dgn Osca_Osce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3" l="1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I20" i="3" l="1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K49" i="3" s="1"/>
  <c r="I50" i="3"/>
  <c r="K50" i="3" s="1"/>
  <c r="H48" i="3" l="1"/>
  <c r="H49" i="3"/>
  <c r="L49" i="3" s="1"/>
  <c r="H50" i="3"/>
  <c r="L50" i="3" s="1"/>
  <c r="H20" i="3"/>
  <c r="K20" i="3"/>
  <c r="L20" i="3" l="1"/>
  <c r="H21" i="3"/>
  <c r="H22" i="3"/>
  <c r="L22" i="3" s="1"/>
  <c r="H23" i="3"/>
  <c r="H24" i="3"/>
  <c r="H25" i="3"/>
  <c r="H26" i="3"/>
  <c r="L26" i="3" s="1"/>
  <c r="H27" i="3"/>
  <c r="H28" i="3"/>
  <c r="H29" i="3"/>
  <c r="H30" i="3"/>
  <c r="L30" i="3" s="1"/>
  <c r="H31" i="3"/>
  <c r="H32" i="3"/>
  <c r="H33" i="3"/>
  <c r="H34" i="3"/>
  <c r="L34" i="3" s="1"/>
  <c r="H35" i="3"/>
  <c r="H36" i="3"/>
  <c r="H37" i="3"/>
  <c r="H38" i="3"/>
  <c r="L38" i="3" s="1"/>
  <c r="H39" i="3"/>
  <c r="H40" i="3"/>
  <c r="H41" i="3"/>
  <c r="H42" i="3"/>
  <c r="L42" i="3" s="1"/>
  <c r="H43" i="3"/>
  <c r="H44" i="3"/>
  <c r="H45" i="3"/>
  <c r="H46" i="3"/>
  <c r="L46" i="3" s="1"/>
  <c r="H47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L48" i="3" s="1"/>
  <c r="L45" i="3" l="1"/>
  <c r="L41" i="3"/>
  <c r="L37" i="3"/>
  <c r="L33" i="3"/>
  <c r="L29" i="3"/>
  <c r="L25" i="3"/>
  <c r="L21" i="3"/>
  <c r="L44" i="3"/>
  <c r="L40" i="3"/>
  <c r="L36" i="3"/>
  <c r="L32" i="3"/>
  <c r="L28" i="3"/>
  <c r="L24" i="3"/>
  <c r="L47" i="3"/>
  <c r="L43" i="3"/>
  <c r="L39" i="3"/>
  <c r="L35" i="3"/>
  <c r="L31" i="3"/>
  <c r="L27" i="3"/>
  <c r="L23" i="3"/>
</calcChain>
</file>

<file path=xl/sharedStrings.xml><?xml version="1.0" encoding="utf-8"?>
<sst xmlns="http://schemas.openxmlformats.org/spreadsheetml/2006/main" count="85" uniqueCount="84">
  <si>
    <t>NO</t>
  </si>
  <si>
    <t>NPM</t>
  </si>
  <si>
    <t>NAMA MAHASISWA</t>
  </si>
  <si>
    <t>NILAI TOTAL</t>
  </si>
  <si>
    <t>Koord MK</t>
  </si>
  <si>
    <t xml:space="preserve">                YAYASAN MEDISTRA INDONESIA                                           </t>
  </si>
  <si>
    <t xml:space="preserve">SEKOLAH TINGGI  ILMU KESEHATAN (STIKes) MEDISTRA INDONESIA </t>
  </si>
  <si>
    <t>PROGRAM STUDI  PROFES NERS-PROGRAM STUDI ILMU KEPERAWATAN (S1)</t>
  </si>
  <si>
    <t>PROGRAM STUDI PROFESI BIDAN – PROGRAM STUDI KEBIDANAN (S1)</t>
  </si>
  <si>
    <t>PROGRAM STUDI FARMASI (S1)-PROGRAM STUDI KEBIDANAN (D3)</t>
  </si>
  <si>
    <t>Jl.Cut Mutia Raya No. 88A-Kel.Sepanjang Jaya – Bekasi Telp.(021) 82431375-77 Fax (021) 82431374</t>
  </si>
  <si>
    <r>
      <t xml:space="preserve">Web. </t>
    </r>
    <r>
      <rPr>
        <sz val="9"/>
        <color rgb="FF000000"/>
        <rFont val="Cambria"/>
        <family val="1"/>
      </rPr>
      <t>http://stikesmedistra-indonesia.ac.id</t>
    </r>
    <r>
      <rPr>
        <sz val="9"/>
        <color rgb="FF000000"/>
        <rFont val="Arial Narrow"/>
        <family val="2"/>
      </rPr>
      <t xml:space="preserve"> </t>
    </r>
    <r>
      <rPr>
        <b/>
        <sz val="9"/>
        <color theme="1"/>
        <rFont val="Cambria"/>
        <family val="1"/>
      </rPr>
      <t xml:space="preserve"> Email: </t>
    </r>
    <r>
      <rPr>
        <sz val="9"/>
        <color theme="1"/>
        <rFont val="Cambria"/>
        <family val="1"/>
      </rPr>
      <t xml:space="preserve">stikes_mi@stikesmedistra-indonesia.ac.id </t>
    </r>
  </si>
  <si>
    <t>A004_018_FM_UPM 2021</t>
  </si>
  <si>
    <t xml:space="preserve">PRODI </t>
  </si>
  <si>
    <t xml:space="preserve">TAHUN AJARAN </t>
  </si>
  <si>
    <t xml:space="preserve">SEMESTER </t>
  </si>
  <si>
    <t>KELAS</t>
  </si>
  <si>
    <t>MATA KULIAH</t>
  </si>
  <si>
    <t>FORMULIR MUTU – UNIT PENJAMINAN MUTU- STIKES MEDISTRA INDONESIA                                                     2021-2022</t>
  </si>
  <si>
    <t>SIKAP (10%)</t>
  </si>
  <si>
    <t>UAS (40%)</t>
  </si>
  <si>
    <t>Kepala Program Studi</t>
  </si>
  <si>
    <t>Diterima Oleh : (Ttd BAAK / Hari Tanggal)</t>
  </si>
  <si>
    <t>UTS (35%)</t>
  </si>
  <si>
    <t>Total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</si>
  <si>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</si>
  <si>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</si>
  <si>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</si>
  <si>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</si>
  <si>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</si>
  <si>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</si>
  <si>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</si>
  <si>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</si>
  <si>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</si>
  <si>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</si>
  <si>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</si>
  <si>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</si>
  <si>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FORMULIR REKAPITULASI NILAI SATU MATA KULIAH TERDIRI DARI TEORI (T) DAN PRAKTIKUM (P) DENGAN OSCA/OSCE TANPA KE LAHAN (KLINIK)</t>
  </si>
  <si>
    <t>Tugas/Presentasi (25%)</t>
  </si>
  <si>
    <t>PENGETAHUAN  (40%)</t>
  </si>
  <si>
    <t>Keterampilan/ Praktikum (50%)</t>
  </si>
  <si>
    <t>Laporan (40%)</t>
  </si>
  <si>
    <t>Ujian (60%)</t>
  </si>
  <si>
    <t>Katerangan :</t>
  </si>
  <si>
    <t>* Bila ada lapora/dokumentasi/log book dalam Praktikum (Osca) maka Perlu diisi, namun Jika Tidak ada laporan dalam ujian Osca maka tidak perlu diisi sehingga nilai dalam praktikum 100%</t>
  </si>
  <si>
    <t>Dea</t>
  </si>
  <si>
    <t>Dea Okta Viantri</t>
  </si>
  <si>
    <t>Dela Suci Pratiwi</t>
  </si>
  <si>
    <t>Desiana Erasanti</t>
  </si>
  <si>
    <t>Enika</t>
  </si>
  <si>
    <t>Ernawati</t>
  </si>
  <si>
    <t>Evi Oktaviani</t>
  </si>
  <si>
    <t>Fitra Amalia</t>
  </si>
  <si>
    <t>Hashifah</t>
  </si>
  <si>
    <t>Ida  Khaerunisa M</t>
  </si>
  <si>
    <t>Indah Fahrisky Arunigani</t>
  </si>
  <si>
    <t>Inka Octaviani</t>
  </si>
  <si>
    <t>Lulu Khoerul Mala</t>
  </si>
  <si>
    <t>Maria Paras Wathy Esa</t>
  </si>
  <si>
    <t>Nabilla Huda</t>
  </si>
  <si>
    <t>Neng Yana Rosiana</t>
  </si>
  <si>
    <t>Novia Mubarokah</t>
  </si>
  <si>
    <t>Puput Wulansari</t>
  </si>
  <si>
    <t>Putri Arahman</t>
  </si>
  <si>
    <t>Putri Ayu Septiani</t>
  </si>
  <si>
    <t>Rafidah  Rahmah Nursalima</t>
  </si>
  <si>
    <t>Riska</t>
  </si>
  <si>
    <t>Risma Sulistia</t>
  </si>
  <si>
    <t>Santi Nur Hajidzah</t>
  </si>
  <si>
    <t>Sintiya Amilia Lorensyah</t>
  </si>
  <si>
    <t>Siti Indriyani</t>
  </si>
  <si>
    <t>Syifa Fauzia Zurahra</t>
  </si>
  <si>
    <t>Tara Amelia Fajahra</t>
  </si>
  <si>
    <t>Yuri Zuliani</t>
  </si>
  <si>
    <t>Zahra Firly Salsabyla</t>
  </si>
  <si>
    <t>Asmarany Fauzan Achmadi</t>
  </si>
  <si>
    <t>Bekasi, 28 Januari 2022</t>
  </si>
  <si>
    <t>(Riyen Sari M, SST.,M.KM)</t>
  </si>
  <si>
    <t>(Puri Kresnawati, SST.,M.KM)</t>
  </si>
  <si>
    <t>: Kebidanan (S1)</t>
  </si>
  <si>
    <t>: 2021-2022</t>
  </si>
  <si>
    <t>: III/Tiga</t>
  </si>
  <si>
    <t>: 2</t>
  </si>
  <si>
    <t>: KDPK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</si>
</sst>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1"/>
      <color theme="1"/>
      <name val="Arial Narrow"/>
      <family val="2"/>
    </font>
    <font>
      <b/>
      <sz val="10"/>
      <color theme="1"/>
      <name val="Cambria"/>
      <family val="1"/>
    </font>
    <font>
      <b/>
      <sz val="12"/>
      <color theme="1"/>
      <name val="Cambria"/>
      <family val="1"/>
    </font>
    <font>
      <sz val="9"/>
      <color theme="1"/>
      <name val="Cambria"/>
      <family val="1"/>
    </font>
    <font>
      <b/>
      <sz val="9"/>
      <color theme="1"/>
      <name val="Cambria"/>
      <family val="1"/>
    </font>
    <font>
      <sz val="9"/>
      <color rgb="FF000000"/>
      <name val="Cambria"/>
      <family val="1"/>
    </font>
    <font>
      <sz val="9"/>
      <color rgb="FF000000"/>
      <name val="Arial Narrow"/>
      <family val="2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indent="8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12</xdr:col>
      <xdr:colOff>0</xdr:colOff>
      <xdr:row>8</xdr:row>
      <xdr:rowOff>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cxnSpLocks noChangeAspect="1" noEditPoints="1" noChangeArrowheads="1" noChangeShapeType="1"/>
        </xdr:cNvCxnSpPr>
      </xdr:nvCxnSpPr>
      <xdr:spPr bwMode="auto">
        <a:xfrm>
          <a:off x="0" y="1609725"/>
          <a:ext cx="13363575" cy="0"/>
        </a:xfrm>
        <a:prstGeom prst="straightConnector1">
          <a:avLst/>
        </a:prstGeom>
        <a:noFill/>
        <a:ln w="31750">
          <a:solidFill>
            <a:sysClr val="windowText" lastClr="000000">
              <a:lumMod val="100000"/>
              <a:lumOff val="0"/>
            </a:sysClr>
          </a:solidFill>
          <a:round/>
          <a:headEnd/>
          <a:tailEnd/>
        </a:ln>
        <a:effectLst/>
      </xdr:spPr>
    </xdr:cxnSp>
    <xdr:clientData/>
  </xdr:twoCellAnchor>
  <xdr:twoCellAnchor editAs="oneCell">
    <xdr:from>
      <xdr:col>1</xdr:col>
      <xdr:colOff>152798</xdr:colOff>
      <xdr:row>0</xdr:row>
      <xdr:rowOff>171848</xdr:rowOff>
    </xdr:from>
    <xdr:to>
      <xdr:col>1</xdr:col>
      <xdr:colOff>1448594</xdr:colOff>
      <xdr:row>7</xdr:row>
      <xdr:rowOff>145654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73" y="171848"/>
          <a:ext cx="1295796" cy="1307306"/>
        </a:xfrm>
        <a:prstGeom prst="rect">
          <a:avLst/>
        </a:prstGeom>
      </xdr:spPr>
    </xdr:pic>
    <xdr:clientData/>
  </xdr:twoCellAnchor>
  <xdr:twoCellAnchor editAs="oneCell">
    <xdr:from>
      <xdr:col>8</xdr:col>
      <xdr:colOff>444501</xdr:colOff>
      <xdr:row>51</xdr:row>
      <xdr:rowOff>72571</xdr:rowOff>
    </xdr:from>
    <xdr:to>
      <xdr:col>10</xdr:col>
      <xdr:colOff>7813</xdr:colOff>
      <xdr:row>56</xdr:row>
      <xdr:rowOff>22798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452752-86BB-4CFB-A150-BC95CCF54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072" y="10586357"/>
          <a:ext cx="733527" cy="857370"/>
        </a:xfrm>
        <a:prstGeom prst="rect">
          <a:avLst/>
        </a:prstGeom>
      </xdr:spPr>
    </xdr:pic>
    <xdr:clientData/>
  </xdr:twoCellAnchor>
  <xdr:twoCellAnchor editAs="oneCell">
    <xdr:from>
      <xdr:col>1</xdr:col>
      <xdr:colOff>1233714</xdr:colOff>
      <xdr:row>52</xdr:row>
      <xdr:rowOff>27214</xdr:rowOff>
    </xdr:from>
    <xdr:to>
      <xdr:col>2</xdr:col>
      <xdr:colOff>1203778</xdr:colOff>
      <xdr:row>55</xdr:row>
      <xdr:rowOff>143328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A633005-2A78-4B7A-8C79-80F394DE1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9357" y="10722428"/>
          <a:ext cx="1593850" cy="6604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52</xdr:row>
      <xdr:rowOff>18143</xdr:rowOff>
    </xdr:from>
    <xdr:to>
      <xdr:col>2</xdr:col>
      <xdr:colOff>153307</xdr:colOff>
      <xdr:row>55</xdr:row>
      <xdr:rowOff>122463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3782BA9-FC6F-42E8-9A5E-D9837EFC5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643" y="10713357"/>
          <a:ext cx="1015093" cy="6486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IKes%20Medistra%20Indo\Downloads\REKAP%20NILAI%20REGULER%20f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T 3"/>
      <sheetName val="SMT 5"/>
      <sheetName val="Sheet3"/>
    </sheetNames>
    <sheetDataSet>
      <sheetData sheetId="0">
        <row r="12">
          <cell r="AL12">
            <v>82.625</v>
          </cell>
          <cell r="AM12">
            <v>83.362499999999997</v>
          </cell>
        </row>
        <row r="13">
          <cell r="AL13">
            <v>81.125</v>
          </cell>
          <cell r="AM13">
            <v>81.768749999999997</v>
          </cell>
        </row>
        <row r="14">
          <cell r="AL14">
            <v>81.125</v>
          </cell>
          <cell r="AM14">
            <v>81.674999999999997</v>
          </cell>
        </row>
        <row r="15">
          <cell r="AL15">
            <v>76.75</v>
          </cell>
          <cell r="AM15">
            <v>79.293750000000003</v>
          </cell>
        </row>
        <row r="16">
          <cell r="AL16">
            <v>77.625</v>
          </cell>
          <cell r="AM16">
            <v>80.15625</v>
          </cell>
        </row>
        <row r="17">
          <cell r="AL17">
            <v>76.875</v>
          </cell>
          <cell r="AM17">
            <v>79.40625</v>
          </cell>
        </row>
        <row r="18">
          <cell r="AL18">
            <v>73.75</v>
          </cell>
          <cell r="AM18">
            <v>76.96875</v>
          </cell>
        </row>
        <row r="19">
          <cell r="AL19">
            <v>74.75</v>
          </cell>
          <cell r="AM19">
            <v>77.25</v>
          </cell>
        </row>
        <row r="20">
          <cell r="AL20">
            <v>75.25</v>
          </cell>
          <cell r="AM20">
            <v>77.287500000000009</v>
          </cell>
        </row>
        <row r="21">
          <cell r="AL21">
            <v>71.75</v>
          </cell>
          <cell r="AM21">
            <v>75.974999999999994</v>
          </cell>
        </row>
        <row r="22">
          <cell r="AL22">
            <v>70.875</v>
          </cell>
          <cell r="AM22">
            <v>74.174999999999997</v>
          </cell>
        </row>
        <row r="23">
          <cell r="AL23">
            <v>70.875</v>
          </cell>
          <cell r="AM23">
            <v>75.525000000000006</v>
          </cell>
        </row>
        <row r="24">
          <cell r="AL24">
            <v>75.25</v>
          </cell>
          <cell r="AM24">
            <v>75.300000000000011</v>
          </cell>
        </row>
        <row r="25">
          <cell r="AL25">
            <v>75.125</v>
          </cell>
          <cell r="AM25">
            <v>75.506250000000009</v>
          </cell>
        </row>
        <row r="26">
          <cell r="AL26">
            <v>76.625</v>
          </cell>
          <cell r="AM26">
            <v>76.218750000000014</v>
          </cell>
        </row>
        <row r="27">
          <cell r="AL27">
            <v>75</v>
          </cell>
          <cell r="AM27">
            <v>68.193749999999994</v>
          </cell>
        </row>
        <row r="28">
          <cell r="AL28">
            <v>75</v>
          </cell>
          <cell r="AM28">
            <v>77.849999999999994</v>
          </cell>
        </row>
        <row r="29">
          <cell r="AL29">
            <v>75</v>
          </cell>
          <cell r="AM29">
            <v>78.506249999999994</v>
          </cell>
        </row>
        <row r="30">
          <cell r="AL30">
            <v>70.625</v>
          </cell>
          <cell r="AM30">
            <v>74.193750000000009</v>
          </cell>
        </row>
        <row r="31">
          <cell r="AL31">
            <v>73.5</v>
          </cell>
          <cell r="AM31">
            <v>76.59375</v>
          </cell>
        </row>
        <row r="32">
          <cell r="AL32">
            <v>74.375</v>
          </cell>
          <cell r="AM32">
            <v>76.912500000000009</v>
          </cell>
        </row>
        <row r="33">
          <cell r="AL33">
            <v>82.875</v>
          </cell>
          <cell r="AM33">
            <v>83.418750000000003</v>
          </cell>
        </row>
        <row r="34">
          <cell r="AL34">
            <v>81</v>
          </cell>
          <cell r="AM34">
            <v>82.481250000000003</v>
          </cell>
        </row>
        <row r="35">
          <cell r="AL35">
            <v>72.75</v>
          </cell>
          <cell r="AM35">
            <v>75.618749999999991</v>
          </cell>
        </row>
        <row r="36">
          <cell r="AL36">
            <v>77.375</v>
          </cell>
          <cell r="AM36">
            <v>80.174999999999997</v>
          </cell>
        </row>
        <row r="37">
          <cell r="AL37">
            <v>74.75</v>
          </cell>
          <cell r="AM37">
            <v>76.425000000000011</v>
          </cell>
        </row>
        <row r="38">
          <cell r="AL38">
            <v>72.875</v>
          </cell>
          <cell r="AM38">
            <v>74.512500000000003</v>
          </cell>
        </row>
        <row r="39">
          <cell r="AL39">
            <v>72.25</v>
          </cell>
          <cell r="AM39">
            <v>75.974999999999994</v>
          </cell>
        </row>
        <row r="40">
          <cell r="AL40">
            <v>72.75</v>
          </cell>
          <cell r="AM40">
            <v>76.856250000000003</v>
          </cell>
        </row>
        <row r="41">
          <cell r="AL41">
            <v>77</v>
          </cell>
          <cell r="AM41">
            <v>78.018749999999997</v>
          </cell>
        </row>
        <row r="42">
          <cell r="AL42">
            <v>76.375</v>
          </cell>
          <cell r="AM42">
            <v>78.112499999999997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6"/>
  <sheetViews>
    <sheetView tabSelected="1" topLeftCell="B34" zoomScale="70" zoomScaleNormal="70" workbookViewId="0">
      <selection activeCell="B54" sqref="B54"/>
    </sheetView>
  </sheetViews>
  <sheetFormatPr defaultRowHeight="14.5" x14ac:dyDescent="0.35"/>
  <cols>
    <col min="1" max="1" width="4.81640625" customWidth="1"/>
    <col min="2" max="2" width="23.1796875" customWidth="1"/>
    <col min="3" max="3" width="27.6328125" customWidth="1"/>
    <col min="4" max="4" width="9.453125" customWidth="1"/>
    <col min="5" max="5" width="10.453125" customWidth="1"/>
    <col min="6" max="6" width="8.36328125" customWidth="1"/>
    <col min="7" max="7" width="6" customWidth="1"/>
    <col min="8" max="8" width="7.36328125" customWidth="1"/>
    <col min="9" max="9" width="9" customWidth="1"/>
    <col min="10" max="10" width="7.81640625" customWidth="1"/>
    <col min="11" max="11" width="9.453125" customWidth="1"/>
    <col min="12" max="12" width="18.81640625" bestFit="1" customWidth="1"/>
    <col min="13" max="13" width="20.7265625" customWidth="1"/>
    <col min="14" max="14" width="15.7265625" bestFit="1" customWidth="1"/>
  </cols>
  <sheetData>
    <row r="1" spans="1:14" ht="15.5" x14ac:dyDescent="0.35">
      <c r="A1" s="1"/>
      <c r="B1" s="1"/>
      <c r="C1" s="1"/>
      <c r="D1" s="1"/>
      <c r="E1" s="1"/>
      <c r="F1" s="1"/>
      <c r="G1" s="40" t="s">
        <v>12</v>
      </c>
      <c r="H1" s="40"/>
      <c r="I1" s="40"/>
      <c r="J1" s="40"/>
      <c r="K1" s="40"/>
      <c r="L1" s="40"/>
      <c r="N1" s="10"/>
    </row>
    <row r="2" spans="1:14" ht="15.75" customHeight="1" x14ac:dyDescent="0.35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6"/>
      <c r="N2" s="6"/>
    </row>
    <row r="3" spans="1:14" ht="15" x14ac:dyDescent="0.35">
      <c r="A3" s="41" t="s">
        <v>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7"/>
      <c r="N3" s="7"/>
    </row>
    <row r="4" spans="1:14" ht="15.75" customHeight="1" x14ac:dyDescent="0.35">
      <c r="A4" s="35" t="s">
        <v>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6"/>
      <c r="N4" s="6"/>
    </row>
    <row r="5" spans="1:14" ht="15.75" customHeight="1" x14ac:dyDescent="0.35">
      <c r="A5" s="35" t="s">
        <v>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6"/>
      <c r="N5" s="6"/>
    </row>
    <row r="6" spans="1:14" ht="15.75" customHeight="1" x14ac:dyDescent="0.35">
      <c r="A6" s="35" t="s">
        <v>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6"/>
      <c r="N6" s="6"/>
    </row>
    <row r="7" spans="1:14" ht="15.75" customHeight="1" x14ac:dyDescent="0.35">
      <c r="A7" s="36" t="s">
        <v>10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8"/>
      <c r="N7" s="8"/>
    </row>
    <row r="8" spans="1:14" ht="15.75" customHeight="1" x14ac:dyDescent="0.35">
      <c r="A8" s="37" t="s">
        <v>11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9"/>
      <c r="N8" s="9"/>
    </row>
    <row r="9" spans="1:14" ht="15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" x14ac:dyDescent="0.35">
      <c r="A10" s="38" t="s">
        <v>37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16"/>
      <c r="N10" s="16"/>
    </row>
    <row r="11" spans="1:14" ht="15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6"/>
      <c r="N11" s="16"/>
    </row>
    <row r="12" spans="1:14" ht="15.5" x14ac:dyDescent="0.35">
      <c r="A12" s="1"/>
      <c r="B12" s="2" t="s">
        <v>13</v>
      </c>
      <c r="C12" s="39" t="s">
        <v>79</v>
      </c>
      <c r="D12" s="39"/>
      <c r="E12" s="39"/>
      <c r="F12" s="1"/>
      <c r="G12" s="1"/>
      <c r="H12" s="1"/>
      <c r="I12" s="1"/>
      <c r="J12" s="1"/>
      <c r="K12" s="1"/>
      <c r="L12" s="1"/>
      <c r="M12" s="1"/>
      <c r="N12" s="1"/>
    </row>
    <row r="13" spans="1:14" ht="18.75" customHeight="1" x14ac:dyDescent="0.35">
      <c r="A13" s="1"/>
      <c r="B13" s="2" t="s">
        <v>14</v>
      </c>
      <c r="C13" s="39" t="s">
        <v>80</v>
      </c>
      <c r="D13" s="39"/>
      <c r="E13" s="39"/>
      <c r="F13" s="1"/>
      <c r="G13" s="1"/>
      <c r="H13" s="1"/>
      <c r="I13" s="1"/>
      <c r="J13" s="1"/>
      <c r="K13" s="1"/>
      <c r="L13" s="1"/>
      <c r="M13" s="1"/>
      <c r="N13" s="1"/>
    </row>
    <row r="14" spans="1:14" ht="15.5" x14ac:dyDescent="0.35">
      <c r="A14" s="1"/>
      <c r="B14" s="2" t="s">
        <v>15</v>
      </c>
      <c r="C14" s="39" t="s">
        <v>81</v>
      </c>
      <c r="D14" s="39"/>
      <c r="E14" s="39"/>
      <c r="F14" s="1"/>
      <c r="G14" s="1"/>
      <c r="H14" s="1"/>
      <c r="I14" s="1"/>
      <c r="J14" s="1"/>
      <c r="K14" s="1"/>
      <c r="L14" s="1"/>
      <c r="M14" s="1"/>
      <c r="N14" s="1"/>
    </row>
    <row r="15" spans="1:14" ht="15.5" x14ac:dyDescent="0.35">
      <c r="A15" s="1"/>
      <c r="B15" s="2" t="s">
        <v>16</v>
      </c>
      <c r="C15" s="39" t="s">
        <v>82</v>
      </c>
      <c r="D15" s="39"/>
      <c r="E15" s="39"/>
      <c r="F15" s="1"/>
      <c r="G15" s="1"/>
      <c r="H15" s="1"/>
      <c r="I15" s="1"/>
      <c r="J15" s="1"/>
      <c r="K15" s="1"/>
      <c r="L15" s="1"/>
      <c r="M15" s="1"/>
      <c r="N15" s="1"/>
    </row>
    <row r="16" spans="1:14" ht="16" thickBot="1" x14ac:dyDescent="0.4">
      <c r="A16" s="1"/>
      <c r="B16" s="13" t="s">
        <v>17</v>
      </c>
      <c r="C16" s="39" t="s">
        <v>83</v>
      </c>
      <c r="D16" s="39"/>
      <c r="E16" s="39"/>
      <c r="F16" s="1"/>
      <c r="G16" s="1"/>
      <c r="H16" s="1"/>
      <c r="I16" s="1"/>
      <c r="J16" s="1"/>
      <c r="K16" s="1"/>
      <c r="L16" s="1"/>
    </row>
    <row r="17" spans="1:12" ht="15.5" thickBot="1" x14ac:dyDescent="0.4">
      <c r="A17" s="47" t="s">
        <v>0</v>
      </c>
      <c r="B17" s="47" t="s">
        <v>1</v>
      </c>
      <c r="C17" s="47" t="s">
        <v>2</v>
      </c>
      <c r="D17" s="53" t="s">
        <v>19</v>
      </c>
      <c r="E17" s="48" t="s">
        <v>39</v>
      </c>
      <c r="F17" s="49"/>
      <c r="G17" s="49"/>
      <c r="H17" s="50"/>
      <c r="I17" s="51" t="s">
        <v>40</v>
      </c>
      <c r="J17" s="49"/>
      <c r="K17" s="50"/>
      <c r="L17" s="43" t="s">
        <v>3</v>
      </c>
    </row>
    <row r="18" spans="1:12" ht="43.5" customHeight="1" x14ac:dyDescent="0.35">
      <c r="A18" s="47"/>
      <c r="B18" s="47"/>
      <c r="C18" s="47"/>
      <c r="D18" s="54"/>
      <c r="E18" s="52" t="s">
        <v>38</v>
      </c>
      <c r="F18" s="52" t="s">
        <v>23</v>
      </c>
      <c r="G18" s="52" t="s">
        <v>20</v>
      </c>
      <c r="H18" s="17" t="s">
        <v>24</v>
      </c>
      <c r="I18" s="52" t="s">
        <v>41</v>
      </c>
      <c r="J18" s="52" t="s">
        <v>42</v>
      </c>
      <c r="K18" s="17" t="s">
        <v>24</v>
      </c>
      <c r="L18" s="44"/>
    </row>
    <row r="19" spans="1:12" ht="15" x14ac:dyDescent="0.35">
      <c r="A19" s="23" t="s">
        <v>25</v>
      </c>
      <c r="B19" s="23" t="s">
        <v>26</v>
      </c>
      <c r="C19" s="23" t="s">
        <v>27</v>
      </c>
      <c r="D19" s="24" t="s">
        <v>28</v>
      </c>
      <c r="E19" s="23" t="s">
        <v>29</v>
      </c>
      <c r="F19" s="23" t="s">
        <v>30</v>
      </c>
      <c r="G19" s="23" t="s">
        <v>31</v>
      </c>
      <c r="H19" s="23" t="s">
        <v>32</v>
      </c>
      <c r="I19" s="23" t="s">
        <v>33</v>
      </c>
      <c r="J19" s="23" t="s">
        <v>34</v>
      </c>
      <c r="K19" s="23" t="s">
        <v>35</v>
      </c>
      <c r="L19" s="23" t="s">
        <v>36</v>
      </c>
    </row>
    <row r="20" spans="1:12" ht="15.5" x14ac:dyDescent="0.35">
      <c r="A20" s="19">
        <v>1</v>
      </c>
      <c r="B20" s="21">
        <v>201560411002</v>
      </c>
      <c r="C20" s="22" t="s">
        <v>45</v>
      </c>
      <c r="D20" s="20">
        <v>80</v>
      </c>
      <c r="E20" s="19">
        <v>80</v>
      </c>
      <c r="F20" s="25">
        <v>67.5</v>
      </c>
      <c r="G20" s="26">
        <v>82.5</v>
      </c>
      <c r="H20" s="28">
        <f>(0.25*E20)+(0.35*F20)+(0.4*G20)</f>
        <v>76.625</v>
      </c>
      <c r="I20" s="31">
        <f>'[1]SMT 3'!$AL$12</f>
        <v>82.625</v>
      </c>
      <c r="J20" s="31">
        <f>'[1]SMT 3'!$AM$12</f>
        <v>83.362499999999997</v>
      </c>
      <c r="K20" s="20">
        <f>(0.4*I20)+(0.6*J20)</f>
        <v>83.067499999999995</v>
      </c>
      <c r="L20" s="31">
        <f>(0.1*D20)+(0.4*H20)+(K20*0.5)</f>
        <v>80.183750000000003</v>
      </c>
    </row>
    <row r="21" spans="1:12" ht="15.5" x14ac:dyDescent="0.35">
      <c r="A21" s="19">
        <v>2</v>
      </c>
      <c r="B21" s="21">
        <v>201560411003</v>
      </c>
      <c r="C21" s="22" t="s">
        <v>46</v>
      </c>
      <c r="D21" s="20">
        <v>80</v>
      </c>
      <c r="E21" s="19">
        <v>80</v>
      </c>
      <c r="F21" s="25">
        <v>70</v>
      </c>
      <c r="G21" s="26">
        <v>75</v>
      </c>
      <c r="H21" s="28">
        <f t="shared" ref="H21:H50" si="0">(0.25*E21)+(0.35*F21)+(0.4*G21)</f>
        <v>74.5</v>
      </c>
      <c r="I21" s="31">
        <f>'[1]SMT 3'!$AL$13</f>
        <v>81.125</v>
      </c>
      <c r="J21" s="31">
        <f>'[1]SMT 3'!$AM$13</f>
        <v>81.768749999999997</v>
      </c>
      <c r="K21" s="20">
        <f t="shared" ref="K21:K50" si="1">(0.4*I21)+(0.6*J21)</f>
        <v>81.51124999999999</v>
      </c>
      <c r="L21" s="31">
        <f t="shared" ref="L21:L50" si="2">(0.1*D21)+(0.4*H21)+(K21*0.5)</f>
        <v>78.555624999999992</v>
      </c>
    </row>
    <row r="22" spans="1:12" ht="15.5" x14ac:dyDescent="0.35">
      <c r="A22" s="19">
        <v>3</v>
      </c>
      <c r="B22" s="21">
        <v>201560411004</v>
      </c>
      <c r="C22" s="22" t="s">
        <v>47</v>
      </c>
      <c r="D22" s="20">
        <v>80</v>
      </c>
      <c r="E22" s="19">
        <v>80</v>
      </c>
      <c r="F22" s="25">
        <v>65</v>
      </c>
      <c r="G22" s="26">
        <v>65</v>
      </c>
      <c r="H22" s="28">
        <f t="shared" si="0"/>
        <v>68.75</v>
      </c>
      <c r="I22" s="31">
        <f>'[1]SMT 3'!$AL$14</f>
        <v>81.125</v>
      </c>
      <c r="J22" s="31">
        <f>'[1]SMT 3'!$AM$14</f>
        <v>81.674999999999997</v>
      </c>
      <c r="K22" s="20">
        <f t="shared" si="1"/>
        <v>81.454999999999998</v>
      </c>
      <c r="L22" s="31">
        <f t="shared" si="2"/>
        <v>76.227499999999992</v>
      </c>
    </row>
    <row r="23" spans="1:12" ht="15.5" x14ac:dyDescent="0.35">
      <c r="A23" s="19">
        <v>4</v>
      </c>
      <c r="B23" s="21">
        <v>201560411005</v>
      </c>
      <c r="C23" s="22" t="s">
        <v>48</v>
      </c>
      <c r="D23" s="20">
        <v>80</v>
      </c>
      <c r="E23" s="19">
        <v>80</v>
      </c>
      <c r="F23" s="25">
        <v>67.5</v>
      </c>
      <c r="G23" s="26">
        <v>80</v>
      </c>
      <c r="H23" s="28">
        <f t="shared" si="0"/>
        <v>75.625</v>
      </c>
      <c r="I23" s="31">
        <f>'[1]SMT 3'!$AL$15</f>
        <v>76.75</v>
      </c>
      <c r="J23" s="31">
        <f>'[1]SMT 3'!$AM$15</f>
        <v>79.293750000000003</v>
      </c>
      <c r="K23" s="20">
        <f t="shared" si="1"/>
        <v>78.276250000000005</v>
      </c>
      <c r="L23" s="31">
        <f t="shared" si="2"/>
        <v>77.388125000000002</v>
      </c>
    </row>
    <row r="24" spans="1:12" ht="15.5" x14ac:dyDescent="0.35">
      <c r="A24" s="19">
        <v>5</v>
      </c>
      <c r="B24" s="21">
        <v>201560411006</v>
      </c>
      <c r="C24" s="22" t="s">
        <v>49</v>
      </c>
      <c r="D24" s="20">
        <v>80</v>
      </c>
      <c r="E24" s="19">
        <v>80</v>
      </c>
      <c r="F24" s="25">
        <v>87.5</v>
      </c>
      <c r="G24" s="26">
        <v>82.5</v>
      </c>
      <c r="H24" s="28">
        <f t="shared" si="0"/>
        <v>83.625</v>
      </c>
      <c r="I24" s="31">
        <f>'[1]SMT 3'!$AL$16</f>
        <v>77.625</v>
      </c>
      <c r="J24" s="31">
        <f>'[1]SMT 3'!$AM$16</f>
        <v>80.15625</v>
      </c>
      <c r="K24" s="20">
        <f t="shared" si="1"/>
        <v>79.143749999999997</v>
      </c>
      <c r="L24" s="31">
        <f t="shared" si="2"/>
        <v>81.021874999999994</v>
      </c>
    </row>
    <row r="25" spans="1:12" ht="15.5" x14ac:dyDescent="0.35">
      <c r="A25" s="19">
        <v>6</v>
      </c>
      <c r="B25" s="21">
        <v>201560411007</v>
      </c>
      <c r="C25" s="22" t="s">
        <v>50</v>
      </c>
      <c r="D25" s="20">
        <v>80</v>
      </c>
      <c r="E25" s="19">
        <v>80</v>
      </c>
      <c r="F25" s="25">
        <v>60</v>
      </c>
      <c r="G25" s="26">
        <v>77.5</v>
      </c>
      <c r="H25" s="28">
        <f t="shared" si="0"/>
        <v>72</v>
      </c>
      <c r="I25" s="32">
        <f>'[1]SMT 3'!$AL$17</f>
        <v>76.875</v>
      </c>
      <c r="J25" s="31">
        <f>'[1]SMT 3'!$AM$17</f>
        <v>79.40625</v>
      </c>
      <c r="K25" s="20">
        <f t="shared" si="1"/>
        <v>78.393749999999997</v>
      </c>
      <c r="L25" s="31">
        <f t="shared" si="2"/>
        <v>75.996874999999989</v>
      </c>
    </row>
    <row r="26" spans="1:12" ht="15.5" x14ac:dyDescent="0.35">
      <c r="A26" s="19">
        <v>7</v>
      </c>
      <c r="B26" s="21">
        <v>201560411008</v>
      </c>
      <c r="C26" s="22" t="s">
        <v>51</v>
      </c>
      <c r="D26" s="20">
        <v>80</v>
      </c>
      <c r="E26" s="19">
        <v>80</v>
      </c>
      <c r="F26" s="25">
        <v>65</v>
      </c>
      <c r="G26" s="26">
        <v>80</v>
      </c>
      <c r="H26" s="28">
        <f t="shared" si="0"/>
        <v>74.75</v>
      </c>
      <c r="I26" s="31">
        <f>'[1]SMT 3'!$AL$18</f>
        <v>73.75</v>
      </c>
      <c r="J26" s="31">
        <f>'[1]SMT 3'!$AM$18</f>
        <v>76.96875</v>
      </c>
      <c r="K26" s="20">
        <f t="shared" si="1"/>
        <v>75.681250000000006</v>
      </c>
      <c r="L26" s="31">
        <f t="shared" si="2"/>
        <v>75.740625000000009</v>
      </c>
    </row>
    <row r="27" spans="1:12" ht="15.5" x14ac:dyDescent="0.35">
      <c r="A27" s="19">
        <v>8</v>
      </c>
      <c r="B27" s="21">
        <v>201560411009</v>
      </c>
      <c r="C27" s="22" t="s">
        <v>52</v>
      </c>
      <c r="D27" s="20">
        <v>80</v>
      </c>
      <c r="E27" s="19">
        <v>80</v>
      </c>
      <c r="F27" s="25">
        <v>72.5</v>
      </c>
      <c r="G27" s="26">
        <v>72.5</v>
      </c>
      <c r="H27" s="28">
        <f t="shared" si="0"/>
        <v>74.375</v>
      </c>
      <c r="I27" s="31">
        <f>'[1]SMT 3'!$AL$19</f>
        <v>74.75</v>
      </c>
      <c r="J27" s="31">
        <f>'[1]SMT 3'!$AM$19</f>
        <v>77.25</v>
      </c>
      <c r="K27" s="20">
        <f t="shared" si="1"/>
        <v>76.25</v>
      </c>
      <c r="L27" s="31">
        <f t="shared" si="2"/>
        <v>75.875</v>
      </c>
    </row>
    <row r="28" spans="1:12" ht="15.5" x14ac:dyDescent="0.35">
      <c r="A28" s="19">
        <v>9</v>
      </c>
      <c r="B28" s="21">
        <v>201560411010</v>
      </c>
      <c r="C28" s="22" t="s">
        <v>53</v>
      </c>
      <c r="D28" s="20">
        <v>80</v>
      </c>
      <c r="E28" s="19">
        <v>80</v>
      </c>
      <c r="F28" s="25">
        <v>80</v>
      </c>
      <c r="G28" s="26">
        <v>85</v>
      </c>
      <c r="H28" s="28">
        <f t="shared" si="0"/>
        <v>82</v>
      </c>
      <c r="I28" s="31">
        <f>'[1]SMT 3'!$AL$20</f>
        <v>75.25</v>
      </c>
      <c r="J28" s="31">
        <f>'[1]SMT 3'!$AM$20</f>
        <v>77.287500000000009</v>
      </c>
      <c r="K28" s="20">
        <f t="shared" si="1"/>
        <v>76.472499999999997</v>
      </c>
      <c r="L28" s="31">
        <f t="shared" si="2"/>
        <v>79.036249999999995</v>
      </c>
    </row>
    <row r="29" spans="1:12" ht="15.5" x14ac:dyDescent="0.35">
      <c r="A29" s="19">
        <v>10</v>
      </c>
      <c r="B29" s="21">
        <v>201560411012</v>
      </c>
      <c r="C29" s="22" t="s">
        <v>54</v>
      </c>
      <c r="D29" s="20">
        <v>80</v>
      </c>
      <c r="E29" s="19">
        <v>80</v>
      </c>
      <c r="F29" s="25">
        <v>70</v>
      </c>
      <c r="G29" s="26">
        <v>70</v>
      </c>
      <c r="H29" s="28">
        <f t="shared" si="0"/>
        <v>72.5</v>
      </c>
      <c r="I29" s="31">
        <f>'[1]SMT 3'!$AL$21</f>
        <v>71.75</v>
      </c>
      <c r="J29" s="31">
        <f>'[1]SMT 3'!$AM$21</f>
        <v>75.974999999999994</v>
      </c>
      <c r="K29" s="20">
        <f t="shared" si="1"/>
        <v>74.284999999999997</v>
      </c>
      <c r="L29" s="31">
        <f t="shared" si="2"/>
        <v>74.142499999999998</v>
      </c>
    </row>
    <row r="30" spans="1:12" ht="15.5" x14ac:dyDescent="0.35">
      <c r="A30" s="19">
        <v>11</v>
      </c>
      <c r="B30" s="21">
        <v>201560411013</v>
      </c>
      <c r="C30" s="22" t="s">
        <v>55</v>
      </c>
      <c r="D30" s="20">
        <v>80</v>
      </c>
      <c r="E30" s="19">
        <v>80</v>
      </c>
      <c r="F30" s="25">
        <v>42.5</v>
      </c>
      <c r="G30" s="27">
        <v>70</v>
      </c>
      <c r="H30" s="28">
        <f t="shared" si="0"/>
        <v>62.875</v>
      </c>
      <c r="I30" s="31">
        <f>'[1]SMT 3'!$AL$22</f>
        <v>70.875</v>
      </c>
      <c r="J30" s="31">
        <f>'[1]SMT 3'!$AM$22</f>
        <v>74.174999999999997</v>
      </c>
      <c r="K30" s="20">
        <f t="shared" si="1"/>
        <v>72.85499999999999</v>
      </c>
      <c r="L30" s="31">
        <f t="shared" si="2"/>
        <v>69.577500000000001</v>
      </c>
    </row>
    <row r="31" spans="1:12" ht="15.5" x14ac:dyDescent="0.35">
      <c r="A31" s="19">
        <v>12</v>
      </c>
      <c r="B31" s="21">
        <v>201560411014</v>
      </c>
      <c r="C31" s="22" t="s">
        <v>56</v>
      </c>
      <c r="D31" s="20">
        <v>80</v>
      </c>
      <c r="E31" s="19">
        <v>80</v>
      </c>
      <c r="F31" s="25">
        <v>50</v>
      </c>
      <c r="G31" s="26">
        <v>57.5</v>
      </c>
      <c r="H31" s="28">
        <f t="shared" si="0"/>
        <v>60.5</v>
      </c>
      <c r="I31" s="32">
        <f>'[1]SMT 3'!$AL$23</f>
        <v>70.875</v>
      </c>
      <c r="J31" s="31">
        <f>'[1]SMT 3'!$AM$23</f>
        <v>75.525000000000006</v>
      </c>
      <c r="K31" s="20">
        <f t="shared" si="1"/>
        <v>73.665000000000006</v>
      </c>
      <c r="L31" s="34">
        <f t="shared" si="2"/>
        <v>69.032499999999999</v>
      </c>
    </row>
    <row r="32" spans="1:12" ht="15.5" x14ac:dyDescent="0.35">
      <c r="A32" s="19">
        <v>13</v>
      </c>
      <c r="B32" s="21">
        <v>201560411016</v>
      </c>
      <c r="C32" s="22" t="s">
        <v>57</v>
      </c>
      <c r="D32" s="20">
        <v>80</v>
      </c>
      <c r="E32" s="19">
        <v>80</v>
      </c>
      <c r="F32" s="25">
        <v>85</v>
      </c>
      <c r="G32" s="26">
        <v>85</v>
      </c>
      <c r="H32" s="28">
        <f t="shared" si="0"/>
        <v>83.75</v>
      </c>
      <c r="I32" s="31">
        <f>'[1]SMT 3'!$AL$24</f>
        <v>75.25</v>
      </c>
      <c r="J32" s="31">
        <f>'[1]SMT 3'!$AM$24</f>
        <v>75.300000000000011</v>
      </c>
      <c r="K32" s="20">
        <f t="shared" si="1"/>
        <v>75.28</v>
      </c>
      <c r="L32" s="31">
        <f t="shared" si="2"/>
        <v>79.14</v>
      </c>
    </row>
    <row r="33" spans="1:12" ht="15.5" x14ac:dyDescent="0.35">
      <c r="A33" s="19">
        <v>14</v>
      </c>
      <c r="B33" s="21">
        <v>201560411018</v>
      </c>
      <c r="C33" s="22" t="s">
        <v>58</v>
      </c>
      <c r="D33" s="20">
        <v>80</v>
      </c>
      <c r="E33" s="19">
        <v>80</v>
      </c>
      <c r="F33" s="25">
        <v>75</v>
      </c>
      <c r="G33" s="26">
        <v>77.5</v>
      </c>
      <c r="H33" s="28">
        <f t="shared" si="0"/>
        <v>77.25</v>
      </c>
      <c r="I33" s="31">
        <f>'[1]SMT 3'!$AL$25</f>
        <v>75.125</v>
      </c>
      <c r="J33" s="31">
        <f>'[1]SMT 3'!$AM$25</f>
        <v>75.506250000000009</v>
      </c>
      <c r="K33" s="20">
        <f t="shared" si="1"/>
        <v>75.353750000000005</v>
      </c>
      <c r="L33" s="31">
        <f t="shared" si="2"/>
        <v>76.576875000000001</v>
      </c>
    </row>
    <row r="34" spans="1:12" ht="15.5" x14ac:dyDescent="0.35">
      <c r="A34" s="19">
        <v>15</v>
      </c>
      <c r="B34" s="21">
        <v>201560411020</v>
      </c>
      <c r="C34" s="22" t="s">
        <v>59</v>
      </c>
      <c r="D34" s="20">
        <v>80</v>
      </c>
      <c r="E34" s="19">
        <v>80</v>
      </c>
      <c r="F34" s="25">
        <v>67.5</v>
      </c>
      <c r="G34" s="26">
        <v>77.5</v>
      </c>
      <c r="H34" s="28">
        <f t="shared" si="0"/>
        <v>74.625</v>
      </c>
      <c r="I34" s="31">
        <f>'[1]SMT 3'!$AL$26</f>
        <v>76.625</v>
      </c>
      <c r="J34" s="31">
        <f>'[1]SMT 3'!$AM$26</f>
        <v>76.218750000000014</v>
      </c>
      <c r="K34" s="20">
        <f t="shared" si="1"/>
        <v>76.381250000000009</v>
      </c>
      <c r="L34" s="31">
        <f t="shared" si="2"/>
        <v>76.040625000000006</v>
      </c>
    </row>
    <row r="35" spans="1:12" ht="15.5" x14ac:dyDescent="0.35">
      <c r="A35" s="19">
        <v>16</v>
      </c>
      <c r="B35" s="21">
        <v>201560411021</v>
      </c>
      <c r="C35" s="22" t="s">
        <v>60</v>
      </c>
      <c r="D35" s="20">
        <v>80</v>
      </c>
      <c r="E35" s="19">
        <v>80</v>
      </c>
      <c r="F35" s="25">
        <v>60</v>
      </c>
      <c r="G35" s="26">
        <v>72.5</v>
      </c>
      <c r="H35" s="28">
        <f t="shared" si="0"/>
        <v>70</v>
      </c>
      <c r="I35" s="31">
        <f>'[1]SMT 3'!$AL$27</f>
        <v>75</v>
      </c>
      <c r="J35" s="31">
        <f>'[1]SMT 3'!$AM$27</f>
        <v>68.193749999999994</v>
      </c>
      <c r="K35" s="20">
        <f t="shared" si="1"/>
        <v>70.916249999999991</v>
      </c>
      <c r="L35" s="31">
        <f t="shared" si="2"/>
        <v>71.458124999999995</v>
      </c>
    </row>
    <row r="36" spans="1:12" ht="15.5" x14ac:dyDescent="0.35">
      <c r="A36" s="19">
        <v>17</v>
      </c>
      <c r="B36" s="21">
        <v>201560411022</v>
      </c>
      <c r="C36" s="22" t="s">
        <v>61</v>
      </c>
      <c r="D36" s="20">
        <v>80</v>
      </c>
      <c r="E36" s="19">
        <v>80</v>
      </c>
      <c r="F36" s="25">
        <v>57.5</v>
      </c>
      <c r="G36" s="26">
        <v>17.5</v>
      </c>
      <c r="H36" s="28">
        <f t="shared" si="0"/>
        <v>47.125</v>
      </c>
      <c r="I36" s="31">
        <f>'[1]SMT 3'!$AL$28</f>
        <v>75</v>
      </c>
      <c r="J36" s="31">
        <f>'[1]SMT 3'!$AM$28</f>
        <v>77.849999999999994</v>
      </c>
      <c r="K36" s="20">
        <f t="shared" si="1"/>
        <v>76.709999999999994</v>
      </c>
      <c r="L36" s="34">
        <f t="shared" si="2"/>
        <v>65.204999999999998</v>
      </c>
    </row>
    <row r="37" spans="1:12" ht="15.5" x14ac:dyDescent="0.35">
      <c r="A37" s="19">
        <v>18</v>
      </c>
      <c r="B37" s="21">
        <v>201560411023</v>
      </c>
      <c r="C37" s="22" t="s">
        <v>62</v>
      </c>
      <c r="D37" s="20">
        <v>80</v>
      </c>
      <c r="E37" s="19">
        <v>80</v>
      </c>
      <c r="F37" s="25">
        <v>77.5</v>
      </c>
      <c r="G37" s="26">
        <v>77.5</v>
      </c>
      <c r="H37" s="28">
        <f t="shared" si="0"/>
        <v>78.125</v>
      </c>
      <c r="I37" s="31">
        <f>'[1]SMT 3'!$AL$29</f>
        <v>75</v>
      </c>
      <c r="J37" s="31">
        <f>'[1]SMT 3'!$AM$29</f>
        <v>78.506249999999994</v>
      </c>
      <c r="K37" s="20">
        <f t="shared" si="1"/>
        <v>77.103749999999991</v>
      </c>
      <c r="L37" s="31">
        <f t="shared" si="2"/>
        <v>77.801874999999995</v>
      </c>
    </row>
    <row r="38" spans="1:12" ht="15.5" x14ac:dyDescent="0.35">
      <c r="A38" s="19">
        <v>19</v>
      </c>
      <c r="B38" s="21">
        <v>201560411025</v>
      </c>
      <c r="C38" s="22" t="s">
        <v>63</v>
      </c>
      <c r="D38" s="20">
        <v>80</v>
      </c>
      <c r="E38" s="19">
        <v>80</v>
      </c>
      <c r="F38" s="25">
        <v>47.5</v>
      </c>
      <c r="G38" s="25">
        <v>67.5</v>
      </c>
      <c r="H38" s="28">
        <f t="shared" si="0"/>
        <v>63.625</v>
      </c>
      <c r="I38" s="31">
        <f>'[1]SMT 3'!$AL$30</f>
        <v>70.625</v>
      </c>
      <c r="J38" s="31">
        <f>'[1]SMT 3'!$AM$30</f>
        <v>74.193750000000009</v>
      </c>
      <c r="K38" s="20">
        <f t="shared" si="1"/>
        <v>72.766250000000014</v>
      </c>
      <c r="L38" s="31">
        <f t="shared" si="2"/>
        <v>69.83312500000001</v>
      </c>
    </row>
    <row r="39" spans="1:12" ht="15.5" x14ac:dyDescent="0.35">
      <c r="A39" s="19">
        <v>20</v>
      </c>
      <c r="B39" s="21">
        <v>201560411026</v>
      </c>
      <c r="C39" s="22" t="s">
        <v>64</v>
      </c>
      <c r="D39" s="20">
        <v>80</v>
      </c>
      <c r="E39" s="19">
        <v>80</v>
      </c>
      <c r="F39" s="25">
        <v>57.5</v>
      </c>
      <c r="G39" s="26">
        <v>77.5</v>
      </c>
      <c r="H39" s="28">
        <f t="shared" si="0"/>
        <v>71.125</v>
      </c>
      <c r="I39" s="31">
        <f>'[1]SMT 3'!$AL$31</f>
        <v>73.5</v>
      </c>
      <c r="J39" s="31">
        <f>'[1]SMT 3'!$AM$31</f>
        <v>76.59375</v>
      </c>
      <c r="K39" s="20">
        <f t="shared" si="1"/>
        <v>75.356250000000003</v>
      </c>
      <c r="L39" s="31">
        <f t="shared" si="2"/>
        <v>74.128125000000011</v>
      </c>
    </row>
    <row r="40" spans="1:12" ht="15.5" x14ac:dyDescent="0.35">
      <c r="A40" s="19">
        <v>21</v>
      </c>
      <c r="B40" s="21">
        <v>201560411027</v>
      </c>
      <c r="C40" s="22" t="s">
        <v>65</v>
      </c>
      <c r="D40" s="20">
        <v>80</v>
      </c>
      <c r="E40" s="19">
        <v>80</v>
      </c>
      <c r="F40" s="25">
        <v>85</v>
      </c>
      <c r="G40" s="26">
        <v>82.5</v>
      </c>
      <c r="H40" s="28">
        <f t="shared" si="0"/>
        <v>82.75</v>
      </c>
      <c r="I40" s="31">
        <f>'[1]SMT 3'!$AL$32</f>
        <v>74.375</v>
      </c>
      <c r="J40" s="31">
        <f>'[1]SMT 3'!$AM$32</f>
        <v>76.912500000000009</v>
      </c>
      <c r="K40" s="20">
        <f t="shared" si="1"/>
        <v>75.897500000000008</v>
      </c>
      <c r="L40" s="31">
        <f t="shared" si="2"/>
        <v>79.048750000000013</v>
      </c>
    </row>
    <row r="41" spans="1:12" ht="15.5" x14ac:dyDescent="0.35">
      <c r="A41" s="19">
        <v>22</v>
      </c>
      <c r="B41" s="21">
        <v>201560411028</v>
      </c>
      <c r="C41" s="22" t="s">
        <v>66</v>
      </c>
      <c r="D41" s="20">
        <v>80</v>
      </c>
      <c r="E41" s="19">
        <v>80</v>
      </c>
      <c r="F41" s="25">
        <v>70</v>
      </c>
      <c r="G41" s="26">
        <v>77.5</v>
      </c>
      <c r="H41" s="28">
        <f t="shared" si="0"/>
        <v>75.5</v>
      </c>
      <c r="I41" s="31">
        <f>'[1]SMT 3'!$AL$33</f>
        <v>82.875</v>
      </c>
      <c r="J41" s="31">
        <f>'[1]SMT 3'!$AM$33</f>
        <v>83.418750000000003</v>
      </c>
      <c r="K41" s="20">
        <f t="shared" si="1"/>
        <v>83.201250000000002</v>
      </c>
      <c r="L41" s="31">
        <f t="shared" si="2"/>
        <v>79.800624999999997</v>
      </c>
    </row>
    <row r="42" spans="1:12" ht="15.5" x14ac:dyDescent="0.35">
      <c r="A42" s="19">
        <v>23</v>
      </c>
      <c r="B42" s="21">
        <v>201560411029</v>
      </c>
      <c r="C42" s="22" t="s">
        <v>67</v>
      </c>
      <c r="D42" s="20">
        <v>80</v>
      </c>
      <c r="E42" s="19">
        <v>80</v>
      </c>
      <c r="F42" s="25">
        <v>45</v>
      </c>
      <c r="G42" s="26">
        <v>62.5</v>
      </c>
      <c r="H42" s="28">
        <f t="shared" si="0"/>
        <v>60.75</v>
      </c>
      <c r="I42" s="31">
        <f>'[1]SMT 3'!$AL$34</f>
        <v>81</v>
      </c>
      <c r="J42" s="31">
        <f>'[1]SMT 3'!$AM$34</f>
        <v>82.481250000000003</v>
      </c>
      <c r="K42" s="20">
        <f t="shared" si="1"/>
        <v>81.888750000000002</v>
      </c>
      <c r="L42" s="31">
        <f t="shared" si="2"/>
        <v>73.244374999999991</v>
      </c>
    </row>
    <row r="43" spans="1:12" ht="15.5" x14ac:dyDescent="0.35">
      <c r="A43" s="19">
        <v>24</v>
      </c>
      <c r="B43" s="21">
        <v>201560411030</v>
      </c>
      <c r="C43" s="22" t="s">
        <v>68</v>
      </c>
      <c r="D43" s="20">
        <v>80</v>
      </c>
      <c r="E43" s="19">
        <v>80</v>
      </c>
      <c r="F43" s="25">
        <v>50</v>
      </c>
      <c r="G43" s="26">
        <v>77.5</v>
      </c>
      <c r="H43" s="28">
        <f t="shared" si="0"/>
        <v>68.5</v>
      </c>
      <c r="I43" s="31">
        <f>'[1]SMT 3'!$AL$35</f>
        <v>72.75</v>
      </c>
      <c r="J43" s="31">
        <f>'[1]SMT 3'!$AM$35</f>
        <v>75.618749999999991</v>
      </c>
      <c r="K43" s="20">
        <f t="shared" si="1"/>
        <v>74.471249999999998</v>
      </c>
      <c r="L43" s="31">
        <f t="shared" si="2"/>
        <v>72.635625000000005</v>
      </c>
    </row>
    <row r="44" spans="1:12" ht="15.5" x14ac:dyDescent="0.35">
      <c r="A44" s="19">
        <v>25</v>
      </c>
      <c r="B44" s="21">
        <v>201560411031</v>
      </c>
      <c r="C44" s="22" t="s">
        <v>69</v>
      </c>
      <c r="D44" s="20">
        <v>80</v>
      </c>
      <c r="E44" s="19">
        <v>80</v>
      </c>
      <c r="F44" s="25">
        <v>55</v>
      </c>
      <c r="G44" s="26">
        <v>85</v>
      </c>
      <c r="H44" s="28">
        <f t="shared" si="0"/>
        <v>73.25</v>
      </c>
      <c r="I44" s="31">
        <f>'[1]SMT 3'!$AL$36</f>
        <v>77.375</v>
      </c>
      <c r="J44" s="31">
        <f>'[1]SMT 3'!$AM$36</f>
        <v>80.174999999999997</v>
      </c>
      <c r="K44" s="20">
        <f t="shared" si="1"/>
        <v>79.055000000000007</v>
      </c>
      <c r="L44" s="31">
        <f t="shared" si="2"/>
        <v>76.827500000000001</v>
      </c>
    </row>
    <row r="45" spans="1:12" ht="15.5" x14ac:dyDescent="0.35">
      <c r="A45" s="19">
        <v>26</v>
      </c>
      <c r="B45" s="21">
        <v>201560411032</v>
      </c>
      <c r="C45" s="22" t="s">
        <v>70</v>
      </c>
      <c r="D45" s="20">
        <v>78</v>
      </c>
      <c r="E45" s="19">
        <v>80</v>
      </c>
      <c r="F45" s="25">
        <v>50</v>
      </c>
      <c r="G45" s="26">
        <v>72.5</v>
      </c>
      <c r="H45" s="28">
        <f t="shared" si="0"/>
        <v>66.5</v>
      </c>
      <c r="I45" s="31">
        <f>'[1]SMT 3'!$AL$37</f>
        <v>74.75</v>
      </c>
      <c r="J45" s="31">
        <f>'[1]SMT 3'!$AM$37</f>
        <v>76.425000000000011</v>
      </c>
      <c r="K45" s="20">
        <f t="shared" si="1"/>
        <v>75.75500000000001</v>
      </c>
      <c r="L45" s="31">
        <f t="shared" si="2"/>
        <v>72.277500000000003</v>
      </c>
    </row>
    <row r="46" spans="1:12" ht="15.5" x14ac:dyDescent="0.35">
      <c r="A46" s="19">
        <v>27</v>
      </c>
      <c r="B46" s="21">
        <v>201560411033</v>
      </c>
      <c r="C46" s="22" t="s">
        <v>71</v>
      </c>
      <c r="D46" s="20">
        <v>80</v>
      </c>
      <c r="E46" s="19">
        <v>80</v>
      </c>
      <c r="F46" s="25">
        <v>72.5</v>
      </c>
      <c r="G46" s="26">
        <v>80</v>
      </c>
      <c r="H46" s="28">
        <f t="shared" si="0"/>
        <v>77.375</v>
      </c>
      <c r="I46" s="31">
        <f>'[1]SMT 3'!$AL$38</f>
        <v>72.875</v>
      </c>
      <c r="J46" s="31">
        <f>'[1]SMT 3'!$AM$38</f>
        <v>74.512500000000003</v>
      </c>
      <c r="K46" s="20">
        <f t="shared" si="1"/>
        <v>73.857500000000002</v>
      </c>
      <c r="L46" s="31">
        <f t="shared" si="2"/>
        <v>75.878749999999997</v>
      </c>
    </row>
    <row r="47" spans="1:12" ht="15.5" x14ac:dyDescent="0.35">
      <c r="A47" s="19">
        <v>28</v>
      </c>
      <c r="B47" s="21">
        <v>201560411034</v>
      </c>
      <c r="C47" s="22" t="s">
        <v>72</v>
      </c>
      <c r="D47" s="20">
        <v>80</v>
      </c>
      <c r="E47" s="19">
        <v>80</v>
      </c>
      <c r="F47" s="25">
        <v>70</v>
      </c>
      <c r="G47" s="26">
        <v>72.5</v>
      </c>
      <c r="H47" s="28">
        <f t="shared" si="0"/>
        <v>73.5</v>
      </c>
      <c r="I47" s="31">
        <f>'[1]SMT 3'!$AL$39</f>
        <v>72.25</v>
      </c>
      <c r="J47" s="31">
        <f>'[1]SMT 3'!$AM$39</f>
        <v>75.974999999999994</v>
      </c>
      <c r="K47" s="20">
        <f t="shared" si="1"/>
        <v>74.484999999999999</v>
      </c>
      <c r="L47" s="31">
        <f t="shared" si="2"/>
        <v>74.642500000000013</v>
      </c>
    </row>
    <row r="48" spans="1:12" ht="15.5" x14ac:dyDescent="0.35">
      <c r="A48" s="19">
        <v>29</v>
      </c>
      <c r="B48" s="21">
        <v>201560411035</v>
      </c>
      <c r="C48" s="22" t="s">
        <v>73</v>
      </c>
      <c r="D48" s="20">
        <v>80</v>
      </c>
      <c r="E48" s="19">
        <v>80</v>
      </c>
      <c r="F48" s="25">
        <v>82.5</v>
      </c>
      <c r="G48" s="26">
        <v>80</v>
      </c>
      <c r="H48" s="28">
        <f t="shared" si="0"/>
        <v>80.875</v>
      </c>
      <c r="I48" s="31">
        <f>'[1]SMT 3'!$AL$40</f>
        <v>72.75</v>
      </c>
      <c r="J48" s="31">
        <f>'[1]SMT 3'!$AM$40</f>
        <v>76.856250000000003</v>
      </c>
      <c r="K48" s="20">
        <f t="shared" si="1"/>
        <v>75.213750000000005</v>
      </c>
      <c r="L48" s="31">
        <f t="shared" si="2"/>
        <v>77.956874999999997</v>
      </c>
    </row>
    <row r="49" spans="1:14" ht="15.5" x14ac:dyDescent="0.35">
      <c r="A49" s="19">
        <v>30</v>
      </c>
      <c r="B49" s="21">
        <v>201560411036</v>
      </c>
      <c r="C49" s="22" t="s">
        <v>74</v>
      </c>
      <c r="D49" s="20">
        <v>80</v>
      </c>
      <c r="E49" s="19">
        <v>80</v>
      </c>
      <c r="F49" s="25">
        <v>42.5</v>
      </c>
      <c r="G49" s="26">
        <v>62.5</v>
      </c>
      <c r="H49" s="28">
        <f t="shared" si="0"/>
        <v>59.875</v>
      </c>
      <c r="I49" s="31">
        <f>'[1]SMT 3'!$AL$41</f>
        <v>77</v>
      </c>
      <c r="J49" s="31">
        <f>'[1]SMT 3'!$AM$41</f>
        <v>78.018749999999997</v>
      </c>
      <c r="K49" s="20">
        <f t="shared" si="1"/>
        <v>77.611249999999998</v>
      </c>
      <c r="L49" s="31">
        <f t="shared" si="2"/>
        <v>70.755625000000009</v>
      </c>
    </row>
    <row r="50" spans="1:14" ht="15.5" x14ac:dyDescent="0.35">
      <c r="A50" s="19">
        <v>31</v>
      </c>
      <c r="B50" s="21">
        <v>201560411037</v>
      </c>
      <c r="C50" s="22" t="s">
        <v>75</v>
      </c>
      <c r="D50" s="20">
        <v>80</v>
      </c>
      <c r="E50" s="19">
        <v>80</v>
      </c>
      <c r="F50" s="25">
        <v>55</v>
      </c>
      <c r="G50" s="26">
        <v>80</v>
      </c>
      <c r="H50" s="28">
        <f t="shared" si="0"/>
        <v>71.25</v>
      </c>
      <c r="I50" s="33">
        <f>'[1]SMT 3'!$AL$42</f>
        <v>76.375</v>
      </c>
      <c r="J50" s="31">
        <f>'[1]SMT 3'!$AM$42</f>
        <v>78.112499999999997</v>
      </c>
      <c r="K50" s="20">
        <f t="shared" si="1"/>
        <v>77.417500000000004</v>
      </c>
      <c r="L50" s="31">
        <f t="shared" si="2"/>
        <v>75.208750000000009</v>
      </c>
    </row>
    <row r="51" spans="1:14" x14ac:dyDescent="0.35">
      <c r="F51" s="45" t="s">
        <v>76</v>
      </c>
      <c r="G51" s="45"/>
      <c r="H51" s="45"/>
      <c r="I51" s="45"/>
      <c r="J51" s="45"/>
      <c r="K51" s="45"/>
      <c r="L51" s="45"/>
      <c r="M51" s="5"/>
    </row>
    <row r="52" spans="1:14" x14ac:dyDescent="0.35">
      <c r="B52" s="46" t="s">
        <v>21</v>
      </c>
      <c r="C52" s="46"/>
      <c r="F52" s="42" t="s">
        <v>4</v>
      </c>
      <c r="G52" s="42"/>
      <c r="H52" s="42"/>
      <c r="I52" s="42"/>
      <c r="J52" s="42"/>
      <c r="K52" s="42"/>
      <c r="L52" s="42"/>
      <c r="M52" s="5"/>
    </row>
    <row r="53" spans="1:14" x14ac:dyDescent="0.35">
      <c r="B53" s="30"/>
      <c r="C53" s="30"/>
      <c r="F53" s="29"/>
      <c r="G53" s="29"/>
      <c r="H53" s="29"/>
      <c r="I53" s="29"/>
      <c r="J53" s="29"/>
      <c r="K53" s="29"/>
      <c r="L53" s="29"/>
      <c r="M53" s="5"/>
    </row>
    <row r="54" spans="1:14" x14ac:dyDescent="0.35">
      <c r="B54" s="30"/>
      <c r="C54" s="30"/>
      <c r="F54" s="29"/>
      <c r="G54" s="29"/>
      <c r="H54" s="29"/>
      <c r="I54" s="29"/>
      <c r="J54" s="29"/>
      <c r="K54" s="29"/>
      <c r="L54" s="29"/>
      <c r="M54" s="5"/>
    </row>
    <row r="55" spans="1:14" x14ac:dyDescent="0.35">
      <c r="G55" s="3"/>
      <c r="H55" s="3"/>
      <c r="I55" s="3"/>
      <c r="J55" s="3"/>
      <c r="K55" s="3"/>
      <c r="L55" s="3"/>
      <c r="M55" s="3"/>
    </row>
    <row r="56" spans="1:14" x14ac:dyDescent="0.35">
      <c r="G56" s="3"/>
      <c r="H56" s="3"/>
      <c r="I56" s="3"/>
      <c r="J56" s="3"/>
      <c r="K56" s="3"/>
      <c r="L56" s="3"/>
      <c r="M56" s="3"/>
    </row>
    <row r="57" spans="1:14" x14ac:dyDescent="0.35">
      <c r="B57" s="42" t="s">
        <v>78</v>
      </c>
      <c r="C57" s="42"/>
      <c r="F57" s="42" t="s">
        <v>77</v>
      </c>
      <c r="G57" s="42"/>
      <c r="H57" s="42"/>
      <c r="I57" s="42"/>
      <c r="J57" s="42"/>
      <c r="K57" s="42"/>
      <c r="L57" s="42"/>
      <c r="M57" s="5"/>
    </row>
    <row r="58" spans="1:14" x14ac:dyDescent="0.35">
      <c r="B58" s="12"/>
      <c r="C58" s="12"/>
      <c r="F58" s="14"/>
      <c r="G58" s="14"/>
      <c r="H58" s="14"/>
      <c r="I58" s="14"/>
      <c r="J58" s="14"/>
      <c r="K58" s="14"/>
      <c r="L58" s="14"/>
      <c r="M58" s="5"/>
    </row>
    <row r="59" spans="1:14" x14ac:dyDescent="0.35">
      <c r="B59" s="12"/>
      <c r="C59" s="12"/>
      <c r="F59" s="14"/>
      <c r="G59" s="14"/>
      <c r="H59" s="14"/>
      <c r="I59" s="14"/>
      <c r="J59" s="14"/>
      <c r="K59" s="14"/>
      <c r="L59" s="14"/>
      <c r="M59" s="5"/>
    </row>
    <row r="60" spans="1:14" x14ac:dyDescent="0.35">
      <c r="A60" s="14"/>
      <c r="B60" s="14"/>
      <c r="C60" s="14"/>
      <c r="F60" s="14"/>
      <c r="G60" s="14"/>
      <c r="H60" s="14"/>
      <c r="I60" s="14"/>
      <c r="J60" s="14"/>
      <c r="K60" s="14"/>
      <c r="L60" s="14"/>
      <c r="M60" s="5"/>
    </row>
    <row r="61" spans="1:14" x14ac:dyDescent="0.35">
      <c r="B61" s="15" t="s">
        <v>22</v>
      </c>
      <c r="C61" s="14"/>
      <c r="F61" s="14"/>
      <c r="G61" s="14"/>
      <c r="H61" s="14"/>
      <c r="I61" s="14"/>
      <c r="J61" s="14"/>
      <c r="K61" s="14"/>
      <c r="L61" s="14"/>
      <c r="M61" s="5"/>
    </row>
    <row r="63" spans="1:14" x14ac:dyDescent="0.35">
      <c r="A63" s="42" t="s">
        <v>18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"/>
      <c r="N63" s="4"/>
    </row>
    <row r="65" spans="2:2" x14ac:dyDescent="0.35">
      <c r="B65" s="10" t="s">
        <v>43</v>
      </c>
    </row>
    <row r="66" spans="2:2" x14ac:dyDescent="0.35">
      <c r="B66" s="18" t="s">
        <v>44</v>
      </c>
    </row>
  </sheetData>
  <mergeCells count="27">
    <mergeCell ref="A63:L63"/>
    <mergeCell ref="L17:L18"/>
    <mergeCell ref="F51:L51"/>
    <mergeCell ref="B52:C52"/>
    <mergeCell ref="F52:L52"/>
    <mergeCell ref="B57:C57"/>
    <mergeCell ref="F57:L57"/>
    <mergeCell ref="A17:A18"/>
    <mergeCell ref="B17:B18"/>
    <mergeCell ref="C17:C18"/>
    <mergeCell ref="D17:D18"/>
    <mergeCell ref="E17:H17"/>
    <mergeCell ref="I17:K17"/>
    <mergeCell ref="G1:L1"/>
    <mergeCell ref="A2:L2"/>
    <mergeCell ref="A3:L3"/>
    <mergeCell ref="A4:L4"/>
    <mergeCell ref="A5:L5"/>
    <mergeCell ref="A6:L6"/>
    <mergeCell ref="A7:L7"/>
    <mergeCell ref="A8:L8"/>
    <mergeCell ref="A10:L10"/>
    <mergeCell ref="C16:E16"/>
    <mergeCell ref="C15:E15"/>
    <mergeCell ref="C12:E12"/>
    <mergeCell ref="C13:E13"/>
    <mergeCell ref="C14:E14"/>
  </mergeCells>
  <pageMargins left="0.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Praktikum dgn Osca_Osce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Riyen</dc:creator>
  <cp:lastModifiedBy>farid</cp:lastModifiedBy>
  <dcterms:created xsi:type="dcterms:W3CDTF">2021-08-26T05:00:07Z</dcterms:created>
  <dcterms:modified xsi:type="dcterms:W3CDTF">2022-02-11T09:38:48Z</dcterms:modified>
</cp:coreProperties>
</file>